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EF\SEF-Comu\TRANSPARENCIA\Execucions trimestrals\2022\"/>
    </mc:Choice>
  </mc:AlternateContent>
  <xr:revisionPtr revIDLastSave="0" documentId="13_ncr:1_{3156249C-463F-460E-B42C-FBDBE8A0F545}" xr6:coauthVersionLast="47" xr6:coauthVersionMax="47" xr10:uidLastSave="{00000000-0000-0000-0000-000000000000}"/>
  <bookViews>
    <workbookView xWindow="-120" yWindow="-120" windowWidth="29040" windowHeight="15720" xr2:uid="{EFDD70A1-A02B-4780-B377-F6451356816E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3" i="1" l="1"/>
  <c r="E33" i="1"/>
  <c r="D33" i="1"/>
  <c r="C33" i="1"/>
  <c r="F29" i="1"/>
  <c r="E29" i="1"/>
  <c r="D29" i="1"/>
  <c r="C29" i="1"/>
  <c r="F26" i="1"/>
  <c r="F30" i="1" s="1"/>
  <c r="E26" i="1"/>
  <c r="E30" i="1" s="1"/>
  <c r="E34" i="1" s="1"/>
  <c r="D26" i="1"/>
  <c r="D30" i="1" s="1"/>
  <c r="D34" i="1" s="1"/>
  <c r="C26" i="1"/>
  <c r="C30" i="1" s="1"/>
  <c r="C34" i="1" s="1"/>
  <c r="F34" i="1" l="1"/>
</calcChain>
</file>

<file path=xl/sharedStrings.xml><?xml version="1.0" encoding="utf-8"?>
<sst xmlns="http://schemas.openxmlformats.org/spreadsheetml/2006/main" count="47" uniqueCount="45">
  <si>
    <t>ESTAT D'EXECUCIÓ DEL PRESSUPOST 2022</t>
  </si>
  <si>
    <t>Pressupost ingressos</t>
  </si>
  <si>
    <t>Previsions</t>
  </si>
  <si>
    <t>Previsionns</t>
  </si>
  <si>
    <t>Drets reconeguts nets (DRN)</t>
  </si>
  <si>
    <t>% variació</t>
  </si>
  <si>
    <t>%</t>
  </si>
  <si>
    <t>Inicials (PI)</t>
  </si>
  <si>
    <t>Definitives (PD)</t>
  </si>
  <si>
    <t>DRN 22/21</t>
  </si>
  <si>
    <t>DRN/PD 2022</t>
  </si>
  <si>
    <t>CAP. 3. TAXES, PREUS PÚBLICS I ALTRES INGRESSOS</t>
  </si>
  <si>
    <t>CAP. 4. TRANSFERÈNCIES CORRENTS</t>
  </si>
  <si>
    <t>CAP. 5. INGRESSOS PATRIMONIALS</t>
  </si>
  <si>
    <t>INGRESSOS CORRENTS</t>
  </si>
  <si>
    <t>CAP. 7. TRANSFERÈNCIES I SUBVENCIONS DE CAPITAL</t>
  </si>
  <si>
    <t>INGRESSOS DE CAPITAL</t>
  </si>
  <si>
    <t>INGRESSOS NO FINANCERS</t>
  </si>
  <si>
    <t>CAP. 8. ACTIUS FINANCERS</t>
  </si>
  <si>
    <t>CAP. 9 PASSIUS FINANCERS</t>
  </si>
  <si>
    <t>INGRESSOS FINANCERS</t>
  </si>
  <si>
    <t>T O T A L   I N G R E S S O S  2 0 2 2</t>
  </si>
  <si>
    <t>Pressupost de despeses</t>
  </si>
  <si>
    <t>Pressupost</t>
  </si>
  <si>
    <t>Despeses Compromeses</t>
  </si>
  <si>
    <t>Obligacions reconegudes netes (ORN)</t>
  </si>
  <si>
    <t xml:space="preserve">% </t>
  </si>
  <si>
    <t>Inicial (PI)</t>
  </si>
  <si>
    <t>Definitiu (PD)</t>
  </si>
  <si>
    <t xml:space="preserve"> ORN 22/21</t>
  </si>
  <si>
    <t>ORN/PD 22</t>
  </si>
  <si>
    <t>CAP. 1 .  DESPESES DE PERSONAL</t>
  </si>
  <si>
    <t>CAP. 2 .  DESPESES CORRENTS DE BÉNS I SERVEIS</t>
  </si>
  <si>
    <t>CAP. 3 .  DESPESES FINANCERES</t>
  </si>
  <si>
    <t>CAP. 4 .  TRANSFERÈNCIES CORRENTS</t>
  </si>
  <si>
    <t>DESPESES CORRENTS</t>
  </si>
  <si>
    <t>CAP. 6 .  INVERSIONS REALS</t>
  </si>
  <si>
    <t>CAP. 7 .  TRANSFERÈNCIES DE CAPITAL</t>
  </si>
  <si>
    <t>DESPESES DE CAPITAL</t>
  </si>
  <si>
    <t>DESPESES NO FINANCERES</t>
  </si>
  <si>
    <t>CAP. 8 .  ACTIUS FINANCERS</t>
  </si>
  <si>
    <t>CAP. 9 .  PASSIUS FINANCERS</t>
  </si>
  <si>
    <t>DESPESES FINANCERES</t>
  </si>
  <si>
    <t>T O T A L   D E S P E S E S   2 0 2 2</t>
  </si>
  <si>
    <t>Data de publicació: 09/02/2026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</si>
</sst>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AEAAAA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/>
    <xf numFmtId="4" fontId="4" fillId="3" borderId="6" xfId="0" applyNumberFormat="1" applyFont="1" applyFill="1" applyBorder="1"/>
    <xf numFmtId="4" fontId="0" fillId="0" borderId="6" xfId="0" applyNumberFormat="1" applyBorder="1"/>
    <xf numFmtId="4" fontId="4" fillId="0" borderId="6" xfId="0" applyNumberFormat="1" applyFont="1" applyBorder="1" applyAlignment="1">
      <alignment horizontal="right" vertical="center" wrapText="1"/>
    </xf>
    <xf numFmtId="10" fontId="0" fillId="0" borderId="6" xfId="0" applyNumberFormat="1" applyBorder="1"/>
    <xf numFmtId="4" fontId="5" fillId="4" borderId="6" xfId="0" applyNumberFormat="1" applyFont="1" applyFill="1" applyBorder="1" applyAlignment="1">
      <alignment horizontal="left" vertical="center" wrapText="1"/>
    </xf>
    <xf numFmtId="4" fontId="2" fillId="4" borderId="6" xfId="0" applyNumberFormat="1" applyFont="1" applyFill="1" applyBorder="1"/>
    <xf numFmtId="10" fontId="2" fillId="4" borderId="6" xfId="0" applyNumberFormat="1" applyFont="1" applyFill="1" applyBorder="1"/>
    <xf numFmtId="4" fontId="5" fillId="5" borderId="6" xfId="0" applyNumberFormat="1" applyFont="1" applyFill="1" applyBorder="1" applyAlignment="1">
      <alignment horizontal="left" vertical="center" wrapText="1"/>
    </xf>
    <xf numFmtId="4" fontId="2" fillId="5" borderId="6" xfId="0" applyNumberFormat="1" applyFont="1" applyFill="1" applyBorder="1"/>
    <xf numFmtId="10" fontId="2" fillId="5" borderId="6" xfId="0" applyNumberFormat="1" applyFont="1" applyFill="1" applyBorder="1"/>
    <xf numFmtId="4" fontId="2" fillId="6" borderId="6" xfId="0" applyNumberFormat="1" applyFont="1" applyFill="1" applyBorder="1" applyAlignment="1">
      <alignment horizontal="center"/>
    </xf>
    <xf numFmtId="4" fontId="2" fillId="6" borderId="6" xfId="0" applyNumberFormat="1" applyFont="1" applyFill="1" applyBorder="1"/>
    <xf numFmtId="10" fontId="2" fillId="6" borderId="6" xfId="0" applyNumberFormat="1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left" indent="1"/>
    </xf>
    <xf numFmtId="10" fontId="0" fillId="0" borderId="6" xfId="1" applyNumberFormat="1" applyFont="1" applyFill="1" applyBorder="1"/>
    <xf numFmtId="10" fontId="2" fillId="4" borderId="6" xfId="1" applyNumberFormat="1" applyFont="1" applyFill="1" applyBorder="1"/>
    <xf numFmtId="10" fontId="0" fillId="0" borderId="0" xfId="0" applyNumberFormat="1"/>
    <xf numFmtId="10" fontId="2" fillId="5" borderId="6" xfId="1" applyNumberFormat="1" applyFont="1" applyFill="1" applyBorder="1"/>
    <xf numFmtId="10" fontId="2" fillId="6" borderId="6" xfId="1" applyNumberFormat="1" applyFont="1" applyFill="1" applyBorder="1"/>
    <xf numFmtId="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3322D-EFC4-437F-BC4B-04AEDEA39213}">
  <dimension ref="B2:I36"/>
  <sheetViews>
    <sheetView tabSelected="1" zoomScaleNormal="100" workbookViewId="0">
      <selection activeCell="K10" sqref="K10"/>
    </sheetView>
  </sheetViews>
  <sheetFormatPr defaultRowHeight="15" x14ac:dyDescent="0.25"/>
  <cols>
    <col min="1" max="1" width="3.85546875" customWidth="1"/>
    <col min="2" max="2" width="54.7109375" customWidth="1"/>
    <col min="3" max="5" width="18.7109375" customWidth="1"/>
    <col min="6" max="8" width="15.85546875" customWidth="1"/>
    <col min="10" max="10" width="11.5703125" customWidth="1"/>
  </cols>
  <sheetData>
    <row r="2" spans="2:7" x14ac:dyDescent="0.25">
      <c r="B2" s="1" t="s">
        <v>0</v>
      </c>
    </row>
    <row r="3" spans="2:7" x14ac:dyDescent="0.25">
      <c r="B3" s="1" t="s">
        <v>44</v>
      </c>
    </row>
    <row r="5" spans="2:7" ht="25.5" x14ac:dyDescent="0.25">
      <c r="B5" s="30" t="s">
        <v>1</v>
      </c>
      <c r="C5" s="2" t="s">
        <v>2</v>
      </c>
      <c r="D5" s="3" t="s">
        <v>3</v>
      </c>
      <c r="E5" s="2" t="s">
        <v>4</v>
      </c>
      <c r="F5" s="2" t="s">
        <v>5</v>
      </c>
      <c r="G5" s="2" t="s">
        <v>6</v>
      </c>
    </row>
    <row r="6" spans="2:7" x14ac:dyDescent="0.25">
      <c r="B6" s="31"/>
      <c r="C6" s="4" t="s">
        <v>7</v>
      </c>
      <c r="D6" s="5" t="s">
        <v>8</v>
      </c>
      <c r="E6" s="6">
        <v>2022</v>
      </c>
      <c r="F6" s="4" t="s">
        <v>9</v>
      </c>
      <c r="G6" s="4" t="s">
        <v>10</v>
      </c>
    </row>
    <row r="7" spans="2:7" x14ac:dyDescent="0.25">
      <c r="B7" s="7" t="s">
        <v>11</v>
      </c>
      <c r="C7" s="8">
        <v>66663745</v>
      </c>
      <c r="D7" s="9">
        <v>72334466.519999996</v>
      </c>
      <c r="E7" s="10">
        <v>70251066.040000007</v>
      </c>
      <c r="F7" s="11">
        <v>-1.7231327839003496E-2</v>
      </c>
      <c r="G7" s="11">
        <v>0.97119767960929193</v>
      </c>
    </row>
    <row r="8" spans="2:7" x14ac:dyDescent="0.25">
      <c r="B8" s="7" t="s">
        <v>12</v>
      </c>
      <c r="C8" s="8">
        <v>202928868</v>
      </c>
      <c r="D8" s="9">
        <v>218177126.61000001</v>
      </c>
      <c r="E8" s="9">
        <v>218289479.66999999</v>
      </c>
      <c r="F8" s="11">
        <v>6.1657700350395306E-2</v>
      </c>
      <c r="G8" s="11">
        <v>1.0005149625982599</v>
      </c>
    </row>
    <row r="9" spans="2:7" x14ac:dyDescent="0.25">
      <c r="B9" s="7" t="s">
        <v>13</v>
      </c>
      <c r="C9" s="8">
        <v>2932380</v>
      </c>
      <c r="D9" s="9">
        <v>3845184.98</v>
      </c>
      <c r="E9" s="9">
        <v>4251249.9400000004</v>
      </c>
      <c r="F9" s="11">
        <v>0.22770262843389788</v>
      </c>
      <c r="G9" s="11">
        <v>1.1056034916686897</v>
      </c>
    </row>
    <row r="10" spans="2:7" x14ac:dyDescent="0.25">
      <c r="B10" s="12" t="s">
        <v>14</v>
      </c>
      <c r="C10" s="13">
        <v>272524993</v>
      </c>
      <c r="D10" s="13">
        <v>294356778.11000001</v>
      </c>
      <c r="E10" s="13">
        <v>292791795.64999998</v>
      </c>
      <c r="F10" s="14">
        <v>4.3607089473018723E-2</v>
      </c>
      <c r="G10" s="14">
        <v>0.99468338228849884</v>
      </c>
    </row>
    <row r="11" spans="2:7" x14ac:dyDescent="0.25">
      <c r="B11" s="7" t="s">
        <v>15</v>
      </c>
      <c r="C11" s="9">
        <v>44787167</v>
      </c>
      <c r="D11" s="9">
        <v>73499926.420000002</v>
      </c>
      <c r="E11" s="9">
        <v>74547870.209999993</v>
      </c>
      <c r="F11" s="11">
        <v>8.936254425941792E-2</v>
      </c>
      <c r="G11" s="11">
        <v>1.0142577529127272</v>
      </c>
    </row>
    <row r="12" spans="2:7" x14ac:dyDescent="0.25">
      <c r="B12" s="12" t="s">
        <v>16</v>
      </c>
      <c r="C12" s="13">
        <v>44787167</v>
      </c>
      <c r="D12" s="13">
        <v>73499926.420000002</v>
      </c>
      <c r="E12" s="13">
        <v>74547870.209999993</v>
      </c>
      <c r="F12" s="14">
        <v>8.936254425941792E-2</v>
      </c>
      <c r="G12" s="14">
        <v>1.0142577529127272</v>
      </c>
    </row>
    <row r="13" spans="2:7" x14ac:dyDescent="0.25">
      <c r="B13" s="15" t="s">
        <v>17</v>
      </c>
      <c r="C13" s="16">
        <v>317312160</v>
      </c>
      <c r="D13" s="16">
        <v>367856704.53000003</v>
      </c>
      <c r="E13" s="16">
        <v>367339665.85999995</v>
      </c>
      <c r="F13" s="17">
        <v>5.2579158745574173E-2</v>
      </c>
      <c r="G13" s="17">
        <v>0.99859445630966359</v>
      </c>
    </row>
    <row r="14" spans="2:7" x14ac:dyDescent="0.25">
      <c r="B14" s="7" t="s">
        <v>18</v>
      </c>
      <c r="C14" s="9">
        <v>0</v>
      </c>
      <c r="D14" s="9">
        <v>125792519.01000001</v>
      </c>
      <c r="E14" s="9">
        <v>500</v>
      </c>
      <c r="F14" s="11">
        <v>-0.99468336854538342</v>
      </c>
      <c r="G14" s="11">
        <v>3.9747991687824611E-6</v>
      </c>
    </row>
    <row r="15" spans="2:7" x14ac:dyDescent="0.25">
      <c r="B15" s="7" t="s">
        <v>19</v>
      </c>
      <c r="C15" s="9">
        <v>0</v>
      </c>
      <c r="D15" s="9">
        <v>2216623.2000000002</v>
      </c>
      <c r="E15" s="9">
        <v>2216623.2000000002</v>
      </c>
      <c r="F15" s="11">
        <v>-0.90260711294234142</v>
      </c>
      <c r="G15" s="11">
        <v>1</v>
      </c>
    </row>
    <row r="16" spans="2:7" x14ac:dyDescent="0.25">
      <c r="B16" s="15" t="s">
        <v>20</v>
      </c>
      <c r="C16" s="16">
        <v>0</v>
      </c>
      <c r="D16" s="16">
        <v>128009142.21000001</v>
      </c>
      <c r="E16" s="16">
        <v>2216623.2000000002</v>
      </c>
      <c r="F16" s="17">
        <v>-0.90300789217649968</v>
      </c>
      <c r="G16" s="17">
        <v>1.7316131970977606E-2</v>
      </c>
    </row>
    <row r="17" spans="2:9" x14ac:dyDescent="0.25">
      <c r="B17" s="18" t="s">
        <v>21</v>
      </c>
      <c r="C17" s="19">
        <v>317312160</v>
      </c>
      <c r="D17" s="19">
        <v>495865846.74000001</v>
      </c>
      <c r="E17" s="19">
        <v>369556289.05999994</v>
      </c>
      <c r="F17" s="20">
        <v>-6.1515574608380641E-3</v>
      </c>
      <c r="G17" s="20">
        <v>0.74527473809619194</v>
      </c>
    </row>
    <row r="20" spans="2:9" ht="38.25" x14ac:dyDescent="0.25">
      <c r="B20" s="30" t="s">
        <v>22</v>
      </c>
      <c r="C20" s="2" t="s">
        <v>23</v>
      </c>
      <c r="D20" s="2" t="s">
        <v>23</v>
      </c>
      <c r="E20" s="32" t="s">
        <v>24</v>
      </c>
      <c r="F20" s="2" t="s">
        <v>25</v>
      </c>
      <c r="G20" s="21" t="s">
        <v>5</v>
      </c>
      <c r="H20" s="2" t="s">
        <v>26</v>
      </c>
    </row>
    <row r="21" spans="2:9" x14ac:dyDescent="0.25">
      <c r="B21" s="31"/>
      <c r="C21" s="4" t="s">
        <v>27</v>
      </c>
      <c r="D21" s="4" t="s">
        <v>28</v>
      </c>
      <c r="E21" s="33"/>
      <c r="F21" s="6">
        <v>2022</v>
      </c>
      <c r="G21" s="22" t="s">
        <v>29</v>
      </c>
      <c r="H21" s="4" t="s">
        <v>30</v>
      </c>
    </row>
    <row r="22" spans="2:9" x14ac:dyDescent="0.25">
      <c r="B22" s="23" t="s">
        <v>31</v>
      </c>
      <c r="C22" s="9">
        <v>208402149</v>
      </c>
      <c r="D22" s="9">
        <v>239063614.09</v>
      </c>
      <c r="E22" s="9">
        <v>230086016.22999999</v>
      </c>
      <c r="F22" s="9">
        <v>230086016.22999999</v>
      </c>
      <c r="G22" s="24">
        <v>2.9140284138053252E-2</v>
      </c>
      <c r="H22" s="24">
        <v>0.9624468244815364</v>
      </c>
    </row>
    <row r="23" spans="2:9" x14ac:dyDescent="0.25">
      <c r="B23" s="23" t="s">
        <v>32</v>
      </c>
      <c r="C23" s="9">
        <v>60789311</v>
      </c>
      <c r="D23" s="9">
        <v>80263014.930000007</v>
      </c>
      <c r="E23" s="9">
        <v>40665010.289999999</v>
      </c>
      <c r="F23" s="9">
        <v>39393693.100000001</v>
      </c>
      <c r="G23" s="24">
        <v>6.4221512362639288E-2</v>
      </c>
      <c r="H23" s="24">
        <v>0.49080754235754198</v>
      </c>
    </row>
    <row r="24" spans="2:9" x14ac:dyDescent="0.25">
      <c r="B24" s="23" t="s">
        <v>33</v>
      </c>
      <c r="C24" s="9">
        <v>278500</v>
      </c>
      <c r="D24" s="9">
        <v>296581.06</v>
      </c>
      <c r="E24" s="9">
        <v>269720.14</v>
      </c>
      <c r="F24" s="9">
        <v>269720.14</v>
      </c>
      <c r="G24" s="24">
        <v>-0.62938636474779674</v>
      </c>
      <c r="H24" s="24">
        <v>0.90943143840675467</v>
      </c>
    </row>
    <row r="25" spans="2:9" x14ac:dyDescent="0.25">
      <c r="B25" s="23" t="s">
        <v>34</v>
      </c>
      <c r="C25" s="9">
        <v>9682634</v>
      </c>
      <c r="D25" s="9">
        <v>17287686.949999999</v>
      </c>
      <c r="E25" s="9">
        <v>11332965.66</v>
      </c>
      <c r="F25" s="9">
        <v>11127614.439999999</v>
      </c>
      <c r="G25" s="24">
        <v>2.3522753993982626E-2</v>
      </c>
      <c r="H25" s="24">
        <v>0.64367283328207192</v>
      </c>
    </row>
    <row r="26" spans="2:9" x14ac:dyDescent="0.25">
      <c r="B26" s="12" t="s">
        <v>35</v>
      </c>
      <c r="C26" s="13">
        <f>SUM(C22:C25)</f>
        <v>279152594</v>
      </c>
      <c r="D26" s="13">
        <f t="shared" ref="D26:E26" si="0">SUM(D22:D25)</f>
        <v>336910897.02999997</v>
      </c>
      <c r="E26" s="13">
        <f t="shared" si="0"/>
        <v>282353712.31999999</v>
      </c>
      <c r="F26" s="13">
        <f>SUM(F22:F25)</f>
        <v>280877043.90999997</v>
      </c>
      <c r="G26" s="25">
        <v>3.1926071412745394E-2</v>
      </c>
      <c r="H26" s="25">
        <v>0.83368346463720788</v>
      </c>
      <c r="I26" s="26"/>
    </row>
    <row r="27" spans="2:9" x14ac:dyDescent="0.25">
      <c r="B27" s="23" t="s">
        <v>36</v>
      </c>
      <c r="C27" s="9">
        <v>34077016</v>
      </c>
      <c r="D27" s="9">
        <v>127366320.55</v>
      </c>
      <c r="E27" s="9">
        <v>45082721.450000003</v>
      </c>
      <c r="F27" s="9">
        <v>34403840.219999999</v>
      </c>
      <c r="G27" s="24">
        <v>6.5226125701862037E-2</v>
      </c>
      <c r="H27" s="24">
        <v>0.27011724976772128</v>
      </c>
    </row>
    <row r="28" spans="2:9" x14ac:dyDescent="0.25">
      <c r="B28" s="23" t="s">
        <v>37</v>
      </c>
      <c r="C28" s="9">
        <v>0</v>
      </c>
      <c r="D28" s="9">
        <v>11954818.99</v>
      </c>
      <c r="E28" s="9">
        <v>11810240.99</v>
      </c>
      <c r="F28" s="9">
        <v>11810240.99</v>
      </c>
      <c r="G28" s="24">
        <v>-0.32516621371253929</v>
      </c>
      <c r="H28" s="24">
        <v>0.98790629953318931</v>
      </c>
    </row>
    <row r="29" spans="2:9" x14ac:dyDescent="0.25">
      <c r="B29" s="12" t="s">
        <v>38</v>
      </c>
      <c r="C29" s="13">
        <f>SUM(C27:C28)</f>
        <v>34077016</v>
      </c>
      <c r="D29" s="13">
        <f t="shared" ref="D29:E29" si="1">SUM(D27:D28)</f>
        <v>139321139.53999999</v>
      </c>
      <c r="E29" s="13">
        <f t="shared" si="1"/>
        <v>56892962.440000005</v>
      </c>
      <c r="F29" s="13">
        <f>SUM(F27:F28)</f>
        <v>46214081.210000001</v>
      </c>
      <c r="G29" s="25">
        <v>-7.1972497281172165E-2</v>
      </c>
      <c r="H29" s="25">
        <v>0.3317090382879882</v>
      </c>
    </row>
    <row r="30" spans="2:9" x14ac:dyDescent="0.25">
      <c r="B30" s="15" t="s">
        <v>39</v>
      </c>
      <c r="C30" s="16">
        <f>C26+C29</f>
        <v>313229610</v>
      </c>
      <c r="D30" s="16">
        <f t="shared" ref="D30:F30" si="2">D26+D29</f>
        <v>476232036.56999993</v>
      </c>
      <c r="E30" s="16">
        <f t="shared" si="2"/>
        <v>339246674.75999999</v>
      </c>
      <c r="F30" s="16">
        <f t="shared" si="2"/>
        <v>327091125.11999995</v>
      </c>
      <c r="G30" s="27">
        <v>1.5857142892503617E-2</v>
      </c>
      <c r="H30" s="27">
        <v>0.68683141830573124</v>
      </c>
    </row>
    <row r="31" spans="2:9" x14ac:dyDescent="0.25">
      <c r="B31" s="23" t="s">
        <v>40</v>
      </c>
      <c r="C31" s="9">
        <v>0</v>
      </c>
      <c r="D31" s="9">
        <v>462063.5</v>
      </c>
      <c r="E31" s="9">
        <v>462063.5</v>
      </c>
      <c r="F31" s="9">
        <v>462063.5</v>
      </c>
      <c r="G31" s="24">
        <v>0</v>
      </c>
      <c r="H31" s="24">
        <v>1</v>
      </c>
    </row>
    <row r="32" spans="2:9" x14ac:dyDescent="0.25">
      <c r="B32" s="23" t="s">
        <v>41</v>
      </c>
      <c r="C32" s="9">
        <v>4082550</v>
      </c>
      <c r="D32" s="9">
        <v>19171746.670000002</v>
      </c>
      <c r="E32" s="9">
        <v>10267705.08</v>
      </c>
      <c r="F32" s="9">
        <v>10267705.08</v>
      </c>
      <c r="G32" s="24">
        <v>-0.79701911489978272</v>
      </c>
      <c r="H32" s="24">
        <v>0.535564404054375</v>
      </c>
    </row>
    <row r="33" spans="2:8" x14ac:dyDescent="0.25">
      <c r="B33" s="15" t="s">
        <v>42</v>
      </c>
      <c r="C33" s="16">
        <f>SUM(C31:C32)</f>
        <v>4082550</v>
      </c>
      <c r="D33" s="16">
        <f t="shared" ref="D33:E33" si="3">SUM(D31:D32)</f>
        <v>19633810.170000002</v>
      </c>
      <c r="E33" s="16">
        <f t="shared" si="3"/>
        <v>10729768.58</v>
      </c>
      <c r="F33" s="16">
        <f>SUM(F31:F32)</f>
        <v>10729768.58</v>
      </c>
      <c r="G33" s="27">
        <v>-0.78788464351871501</v>
      </c>
      <c r="H33" s="27">
        <v>0.54649446475727026</v>
      </c>
    </row>
    <row r="34" spans="2:8" x14ac:dyDescent="0.25">
      <c r="B34" s="18" t="s">
        <v>43</v>
      </c>
      <c r="C34" s="19">
        <f>C30+C33</f>
        <v>317312160</v>
      </c>
      <c r="D34" s="19">
        <f>D30+D33</f>
        <v>495865846.73999995</v>
      </c>
      <c r="E34" s="19">
        <f>E30+E33</f>
        <v>349976443.33999997</v>
      </c>
      <c r="F34" s="19">
        <f>F30+F33</f>
        <v>337820893.69999993</v>
      </c>
      <c r="G34" s="28">
        <v>-9.3268538905061149E-2</v>
      </c>
      <c r="H34" s="28">
        <v>0.6812747760729152</v>
      </c>
    </row>
    <row r="36" spans="2:8" x14ac:dyDescent="0.25">
      <c r="F36" s="29"/>
    </row>
  </sheetData>
  <mergeCells count="3">
    <mergeCell ref="B5:B6"/>
    <mergeCell ref="B20:B21"/>
    <mergeCell ref="E20:E21"/>
  </mergeCells>
  <pageMargins left="0.7" right="0.7" top="0.75" bottom="0.75" header="0.3" footer="0.3"/>
  <pageSetup paperSize="9" scale="79" orientation="landscape" horizontalDpi="1200" verticalDpi="1200" r:id="rId1"/>
  <ignoredErrors>
    <ignoredError sqref="F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UPC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Noguera</dc:creator>
  <cp:lastModifiedBy>Mercedes Noguera</cp:lastModifiedBy>
  <dcterms:created xsi:type="dcterms:W3CDTF">2026-02-09T08:47:38Z</dcterms:created>
  <dcterms:modified xsi:type="dcterms:W3CDTF">2026-02-09T13:33:17Z</dcterms:modified>
</cp:coreProperties>
</file>